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brabec\Desktop\"/>
    </mc:Choice>
  </mc:AlternateContent>
  <workbookProtection workbookAlgorithmName="SHA-512" workbookHashValue="42fs4R7xuNopxkRg+beBz+4xQNb1htzwvzGOE9w/8jF+xZUOpjLnJc3fDmcPnPjVljF9V7SNbFVFqBQ6XtFkGw==" workbookSaltValue="lLz8ugCCpTdEWs6a0vywTg==" workbookSpinCount="100000" lockStructure="1"/>
  <bookViews>
    <workbookView xWindow="0" yWindow="0" windowWidth="28800" windowHeight="12434"/>
  </bookViews>
  <sheets>
    <sheet name="Domestic." sheetId="3" r:id="rId1"/>
    <sheet name="Connect." sheetId="4" r:id="rId2"/>
    <sheet name="Export." sheetId="5" r:id="rId3"/>
    <sheet name="List3" sheetId="7" state="hidden" r:id="rId4"/>
  </sheets>
  <definedNames>
    <definedName name="_xlnm.Print_Area" localSheetId="1">'Connect.'!$A$1:$H$45</definedName>
    <definedName name="_xlnm.Print_Area" localSheetId="0">Domestic.!$A$1:$H$48</definedName>
    <definedName name="_xlnm.Print_Area" localSheetId="2">Export.!$A$1:$H$48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7" l="1"/>
  <c r="O3" i="7"/>
  <c r="G23" i="5"/>
  <c r="G27" i="5"/>
  <c r="G26" i="5"/>
  <c r="G25" i="5"/>
  <c r="G24" i="5"/>
  <c r="G44" i="4"/>
  <c r="G43" i="4"/>
  <c r="G42" i="4"/>
  <c r="G41" i="4"/>
  <c r="G36" i="4"/>
  <c r="G35" i="4"/>
  <c r="G34" i="4"/>
  <c r="G33" i="4"/>
  <c r="G32" i="4"/>
  <c r="G18" i="5" l="1"/>
  <c r="G17" i="5"/>
  <c r="G16" i="5"/>
  <c r="G15" i="5"/>
  <c r="G14" i="5"/>
  <c r="G27" i="4" l="1"/>
  <c r="G26" i="4"/>
  <c r="G25" i="4"/>
  <c r="G24" i="4"/>
  <c r="G23" i="4"/>
  <c r="G18" i="4"/>
  <c r="G17" i="4"/>
  <c r="G16" i="4"/>
  <c r="G15" i="4"/>
  <c r="G14" i="4"/>
  <c r="G27" i="3"/>
  <c r="G24" i="3"/>
  <c r="G25" i="3"/>
  <c r="G26" i="3"/>
  <c r="G23" i="3"/>
  <c r="G37" i="3"/>
  <c r="G36" i="3"/>
  <c r="G35" i="3"/>
  <c r="G34" i="3"/>
  <c r="G33" i="3"/>
  <c r="G32" i="3"/>
  <c r="G18" i="3"/>
  <c r="G17" i="3"/>
  <c r="G16" i="3"/>
  <c r="G15" i="3"/>
  <c r="G14" i="3"/>
</calcChain>
</file>

<file path=xl/sharedStrings.xml><?xml version="1.0" encoding="utf-8"?>
<sst xmlns="http://schemas.openxmlformats.org/spreadsheetml/2006/main" count="141" uniqueCount="68">
  <si>
    <t>Hmotnost zásilky do</t>
  </si>
  <si>
    <t>Cena v Kč za balík bez DPH</t>
  </si>
  <si>
    <t>2 kg</t>
  </si>
  <si>
    <t>5 kg</t>
  </si>
  <si>
    <t>10 kg</t>
  </si>
  <si>
    <t>20 kg</t>
  </si>
  <si>
    <t>31,5 kg</t>
  </si>
  <si>
    <t>Ceník přepravného PPL PARCEL CZ BUSINESS</t>
  </si>
  <si>
    <t>Sleva</t>
  </si>
  <si>
    <t>Cena po slevě za balík bez DPH</t>
  </si>
  <si>
    <t>2 kg</t>
  </si>
  <si>
    <t>5 kg</t>
  </si>
  <si>
    <t>10 kg</t>
  </si>
  <si>
    <t>20 kg</t>
  </si>
  <si>
    <t>Ceník přepravného PPL PARCEL CZ PRIVATE</t>
  </si>
  <si>
    <r>
      <rPr>
        <sz val="11"/>
        <color theme="1"/>
        <rFont val="Calibri"/>
        <family val="2"/>
        <charset val="238"/>
      </rPr>
      <t xml:space="preserve"> </t>
    </r>
    <r>
      <rPr>
        <sz val="11"/>
        <color theme="1"/>
        <rFont val="Calibri"/>
        <family val="2"/>
        <charset val="238"/>
        <scheme val="minor"/>
      </rPr>
      <t>% slevy vyplnit do žlutého pole</t>
    </r>
  </si>
  <si>
    <t>Ceník doběrečného</t>
  </si>
  <si>
    <t>Výše požadované dobírky v Kč do</t>
  </si>
  <si>
    <t>Dobírkový poplatek v Kč bez DPH</t>
  </si>
  <si>
    <t>Cena po slevě za dobírkový poplatek v Kč bez DPH</t>
  </si>
  <si>
    <t>1000,-</t>
  </si>
  <si>
    <t>5000,-</t>
  </si>
  <si>
    <t>20 000,-</t>
  </si>
  <si>
    <t>50 000,-</t>
  </si>
  <si>
    <t>100 000,-</t>
  </si>
  <si>
    <t>200 000,-</t>
  </si>
  <si>
    <t>80 000,-</t>
  </si>
  <si>
    <t>Cena po slevě za balík v Kč bez DPH</t>
  </si>
  <si>
    <t>Ceník přepravného PPL PARCEL CONNECT 1. zóna</t>
  </si>
  <si>
    <t>Ceník přepravného PPL PARCEL CONNECT 2. zóna</t>
  </si>
  <si>
    <t>1 000,-</t>
  </si>
  <si>
    <t>5 000,-</t>
  </si>
  <si>
    <t>40 000,-</t>
  </si>
  <si>
    <t>Ceník přepravného PPL EXPORTNÍ BALÍK 2. zóna</t>
  </si>
  <si>
    <t>Ceník přepravného PPL EXPORTNÍ BALÍK 3. zóna</t>
  </si>
  <si>
    <t>Connect</t>
  </si>
  <si>
    <t>Polsko</t>
  </si>
  <si>
    <t>Maďarsko</t>
  </si>
  <si>
    <t>Slovensko</t>
  </si>
  <si>
    <t>Německo</t>
  </si>
  <si>
    <t>Rakousko</t>
  </si>
  <si>
    <t>Portugalsko</t>
  </si>
  <si>
    <t>Finsko</t>
  </si>
  <si>
    <t>Švédsko</t>
  </si>
  <si>
    <t>Irsko</t>
  </si>
  <si>
    <t>Estonsko</t>
  </si>
  <si>
    <t>Litva</t>
  </si>
  <si>
    <t>Lotyšsko</t>
  </si>
  <si>
    <t>Španělsko</t>
  </si>
  <si>
    <t>export</t>
  </si>
  <si>
    <t>Země</t>
  </si>
  <si>
    <t>Dánsko</t>
  </si>
  <si>
    <t>Francie</t>
  </si>
  <si>
    <t>Itálie</t>
  </si>
  <si>
    <t>Rumunsko</t>
  </si>
  <si>
    <t>Velká Británie</t>
  </si>
  <si>
    <t>Belgie</t>
  </si>
  <si>
    <t>Bulharsko</t>
  </si>
  <si>
    <t>Chorvatsko</t>
  </si>
  <si>
    <t>Lucembursko</t>
  </si>
  <si>
    <t>Nizozemí</t>
  </si>
  <si>
    <t>Norsko</t>
  </si>
  <si>
    <t>Slovinsko</t>
  </si>
  <si>
    <t>Švýcarsko</t>
  </si>
  <si>
    <t>Řecko</t>
  </si>
  <si>
    <t>Ceník doběrečného PPL PARCEL CONNECT</t>
  </si>
  <si>
    <t xml:space="preserve">Ceník doběrečného PPL PARCEL CONNECT </t>
  </si>
  <si>
    <t>Ceny platné od 1. 1.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</si>
</sst>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theme="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1" fontId="2" fillId="0" borderId="1" xfId="0" applyNumberFormat="1" applyFont="1" applyBorder="1" applyAlignment="1" applyProtection="1">
      <alignment horizontal="center" vertical="center" wrapText="1"/>
      <protection hidden="1"/>
    </xf>
    <xf numFmtId="1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5" borderId="0" xfId="0" applyFill="1" applyBorder="1" applyAlignment="1">
      <alignment horizontal="center" vertical="center"/>
    </xf>
    <xf numFmtId="3" fontId="0" fillId="5" borderId="0" xfId="0" applyNumberFormat="1" applyFill="1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4" borderId="3" xfId="0" applyFill="1" applyBorder="1" applyProtection="1">
      <protection hidden="1"/>
    </xf>
    <xf numFmtId="0" fontId="0" fillId="0" borderId="3" xfId="0" applyBorder="1" applyProtection="1">
      <protection hidden="1"/>
    </xf>
    <xf numFmtId="0" fontId="0" fillId="0" borderId="5" xfId="0" applyBorder="1" applyProtection="1">
      <protection hidden="1"/>
    </xf>
    <xf numFmtId="0" fontId="0" fillId="0" borderId="10" xfId="0" applyBorder="1"/>
    <xf numFmtId="0" fontId="3" fillId="3" borderId="11" xfId="0" applyFont="1" applyFill="1" applyBorder="1" applyAlignment="1" applyProtection="1">
      <alignment horizontal="center" vertical="center" wrapText="1"/>
      <protection hidden="1"/>
    </xf>
    <xf numFmtId="0" fontId="3" fillId="3" borderId="12" xfId="0" applyFont="1" applyFill="1" applyBorder="1" applyAlignment="1" applyProtection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 wrapText="1"/>
      <protection hidden="1"/>
    </xf>
    <xf numFmtId="1" fontId="2" fillId="0" borderId="18" xfId="0" applyNumberFormat="1" applyFont="1" applyBorder="1" applyAlignment="1" applyProtection="1">
      <alignment horizontal="center" vertical="center" wrapText="1"/>
      <protection hidden="1"/>
    </xf>
    <xf numFmtId="10" fontId="2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Protection="1">
      <protection hidden="1"/>
    </xf>
    <xf numFmtId="0" fontId="5" fillId="0" borderId="5" xfId="0" applyFont="1" applyBorder="1"/>
    <xf numFmtId="0" fontId="0" fillId="5" borderId="5" xfId="0" applyFill="1" applyBorder="1" applyAlignment="1">
      <alignment horizontal="center" vertical="center"/>
    </xf>
    <xf numFmtId="3" fontId="0" fillId="5" borderId="5" xfId="0" applyNumberFormat="1" applyFill="1" applyBorder="1" applyAlignment="1">
      <alignment horizontal="center" vertical="center"/>
    </xf>
    <xf numFmtId="0" fontId="0" fillId="0" borderId="23" xfId="0" applyBorder="1" applyProtection="1">
      <protection hidden="1"/>
    </xf>
    <xf numFmtId="0" fontId="0" fillId="0" borderId="23" xfId="0" applyBorder="1"/>
    <xf numFmtId="0" fontId="6" fillId="0" borderId="6" xfId="0" applyFont="1" applyBorder="1"/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24" xfId="0" applyBorder="1" applyProtection="1">
      <protection hidden="1"/>
    </xf>
    <xf numFmtId="0" fontId="6" fillId="0" borderId="5" xfId="0" applyFont="1" applyBorder="1" applyAlignment="1"/>
    <xf numFmtId="0" fontId="1" fillId="5" borderId="0" xfId="0" applyFont="1" applyFill="1" applyBorder="1" applyAlignment="1" applyProtection="1">
      <alignment horizontal="left" vertical="center"/>
      <protection hidden="1"/>
    </xf>
    <xf numFmtId="0" fontId="0" fillId="5" borderId="0" xfId="0" applyFill="1" applyBorder="1" applyProtection="1">
      <protection hidden="1"/>
    </xf>
    <xf numFmtId="0" fontId="2" fillId="5" borderId="0" xfId="0" applyFont="1" applyFill="1" applyBorder="1" applyAlignment="1" applyProtection="1">
      <alignment horizontal="center" vertical="center" wrapText="1"/>
      <protection hidden="1"/>
    </xf>
    <xf numFmtId="1" fontId="2" fillId="5" borderId="0" xfId="0" applyNumberFormat="1" applyFont="1" applyFill="1" applyBorder="1" applyAlignment="1" applyProtection="1">
      <alignment horizontal="center" vertical="center" wrapText="1"/>
      <protection hidden="1"/>
    </xf>
    <xf numFmtId="10" fontId="2" fillId="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0" xfId="0" applyFill="1" applyBorder="1"/>
    <xf numFmtId="0" fontId="5" fillId="5" borderId="0" xfId="0" applyFont="1" applyFill="1" applyBorder="1"/>
    <xf numFmtId="0" fontId="6" fillId="5" borderId="0" xfId="0" applyFont="1" applyFill="1" applyBorder="1" applyAlignment="1"/>
    <xf numFmtId="0" fontId="1" fillId="5" borderId="0" xfId="0" applyFont="1" applyFill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left" vertical="center"/>
      <protection hidden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/>
    <xf numFmtId="0" fontId="0" fillId="0" borderId="28" xfId="0" applyBorder="1" applyProtection="1">
      <protection hidden="1"/>
    </xf>
    <xf numFmtId="0" fontId="0" fillId="0" borderId="30" xfId="0" applyBorder="1" applyProtection="1"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hidden="1"/>
    </xf>
    <xf numFmtId="0" fontId="3" fillId="5" borderId="14" xfId="0" applyFont="1" applyFill="1" applyBorder="1" applyAlignment="1" applyProtection="1">
      <alignment horizontal="center" vertical="center" wrapText="1"/>
      <protection locked="0" hidden="1"/>
    </xf>
    <xf numFmtId="10" fontId="2" fillId="4" borderId="1" xfId="0" applyNumberFormat="1" applyFont="1" applyFill="1" applyBorder="1" applyAlignment="1" applyProtection="1">
      <alignment horizontal="center" vertical="center" wrapText="1"/>
      <protection locked="0" hidden="1"/>
    </xf>
    <xf numFmtId="10" fontId="2" fillId="4" borderId="18" xfId="0" applyNumberFormat="1" applyFont="1" applyFill="1" applyBorder="1" applyAlignment="1" applyProtection="1">
      <alignment horizontal="center" vertical="center" wrapText="1"/>
      <protection locked="0" hidden="1"/>
    </xf>
    <xf numFmtId="10" fontId="2" fillId="5" borderId="0" xfId="0" applyNumberFormat="1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  <protection hidden="1"/>
    </xf>
    <xf numFmtId="2" fontId="2" fillId="0" borderId="20" xfId="0" applyNumberFormat="1" applyFont="1" applyBorder="1" applyAlignment="1" applyProtection="1">
      <alignment horizontal="center" vertical="center" wrapText="1"/>
      <protection hidden="1"/>
    </xf>
    <xf numFmtId="2" fontId="0" fillId="0" borderId="8" xfId="0" applyNumberFormat="1" applyBorder="1"/>
    <xf numFmtId="0" fontId="3" fillId="2" borderId="13" xfId="0" applyFont="1" applyFill="1" applyBorder="1" applyAlignment="1" applyProtection="1">
      <alignment horizontal="center" vertical="center" wrapText="1"/>
      <protection hidden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vertical="center"/>
      <protection hidden="1"/>
    </xf>
    <xf numFmtId="0" fontId="0" fillId="0" borderId="22" xfId="0" applyBorder="1" applyAlignment="1"/>
    <xf numFmtId="0" fontId="0" fillId="0" borderId="31" xfId="0" applyBorder="1" applyAlignment="1"/>
    <xf numFmtId="0" fontId="0" fillId="0" borderId="2" xfId="0" applyBorder="1" applyAlignment="1"/>
    <xf numFmtId="0" fontId="0" fillId="0" borderId="29" xfId="0" applyBorder="1" applyAlignment="1"/>
    <xf numFmtId="0" fontId="1" fillId="0" borderId="25" xfId="0" applyFont="1" applyBorder="1" applyAlignment="1" applyProtection="1">
      <alignment horizontal="left" vertical="center"/>
      <protection hidden="1"/>
    </xf>
    <xf numFmtId="0" fontId="0" fillId="0" borderId="26" xfId="0" applyBorder="1" applyAlignment="1">
      <alignment vertical="center"/>
    </xf>
    <xf numFmtId="0" fontId="3" fillId="5" borderId="31" xfId="0" applyFont="1" applyFill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horizontal="center" vertical="center" wrapText="1"/>
    </xf>
    <xf numFmtId="0" fontId="3" fillId="5" borderId="0" xfId="0" applyFont="1" applyFill="1" applyBorder="1" applyAlignment="1" applyProtection="1">
      <alignment horizontal="center" vertical="center" wrapText="1"/>
      <protection hidden="1"/>
    </xf>
    <xf numFmtId="0" fontId="0" fillId="5" borderId="0" xfId="0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8</xdr:col>
      <xdr:colOff>35892</xdr:colOff>
      <xdr:row>7</xdr:row>
      <xdr:rowOff>21573</xdr:rowOff>
    </xdr:to>
    <xdr:pic>
      <xdr:nvPicPr>
        <xdr:cNvPr id="6" name="Obrázek 5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6"/>
        <a:stretch/>
      </xdr:blipFill>
      <xdr:spPr>
        <a:xfrm>
          <a:off x="28575" y="38100"/>
          <a:ext cx="6587610" cy="126363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141248</xdr:rowOff>
    </xdr:from>
    <xdr:to>
      <xdr:col>8</xdr:col>
      <xdr:colOff>7317</xdr:colOff>
      <xdr:row>47</xdr:row>
      <xdr:rowOff>178632</xdr:rowOff>
    </xdr:to>
    <xdr:pic>
      <xdr:nvPicPr>
        <xdr:cNvPr id="7" name="Obrázek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909665"/>
          <a:ext cx="6431400" cy="4183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38101</xdr:rowOff>
    </xdr:from>
    <xdr:to>
      <xdr:col>7</xdr:col>
      <xdr:colOff>783167</xdr:colOff>
      <xdr:row>7</xdr:row>
      <xdr:rowOff>22463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6"/>
        <a:stretch/>
      </xdr:blipFill>
      <xdr:spPr>
        <a:xfrm>
          <a:off x="28574" y="38101"/>
          <a:ext cx="6416676" cy="131786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161356</xdr:rowOff>
    </xdr:from>
    <xdr:to>
      <xdr:col>8</xdr:col>
      <xdr:colOff>116416</xdr:colOff>
      <xdr:row>48</xdr:row>
      <xdr:rowOff>8240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279023"/>
          <a:ext cx="6582833" cy="41838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38100</xdr:rowOff>
    </xdr:from>
    <xdr:to>
      <xdr:col>7</xdr:col>
      <xdr:colOff>805391</xdr:colOff>
      <xdr:row>7</xdr:row>
      <xdr:rowOff>28982</xdr:rowOff>
    </xdr:to>
    <xdr:pic>
      <xdr:nvPicPr>
        <xdr:cNvPr id="2" name="Obrázek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6"/>
        <a:stretch/>
      </xdr:blipFill>
      <xdr:spPr>
        <a:xfrm>
          <a:off x="28574" y="38100"/>
          <a:ext cx="6448425" cy="132438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161356</xdr:rowOff>
    </xdr:from>
    <xdr:to>
      <xdr:col>7</xdr:col>
      <xdr:colOff>809626</xdr:colOff>
      <xdr:row>48</xdr:row>
      <xdr:rowOff>8240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474689"/>
          <a:ext cx="6471709" cy="4183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H48"/>
  <sheetViews>
    <sheetView tabSelected="1" zoomScale="90" zoomScaleNormal="90" zoomScaleSheetLayoutView="80" zoomScalePageLayoutView="50" workbookViewId="0">
      <selection activeCell="F11" sqref="F11"/>
    </sheetView>
  </sheetViews>
  <sheetFormatPr defaultColWidth="8.88671875" defaultRowHeight="15.05" x14ac:dyDescent="0.3"/>
  <cols>
    <col min="1" max="1" width="3.33203125" customWidth="1"/>
    <col min="2" max="2" width="22.33203125" customWidth="1"/>
    <col min="3" max="3" width="20.6640625" customWidth="1"/>
    <col min="4" max="4" width="2.6640625" customWidth="1"/>
    <col min="5" max="5" width="10.6640625" customWidth="1"/>
    <col min="6" max="6" width="2.6640625" customWidth="1"/>
    <col min="7" max="7" width="21.6640625" customWidth="1"/>
    <col min="8" max="8" width="12" customWidth="1"/>
  </cols>
  <sheetData>
    <row r="1" spans="1:8" x14ac:dyDescent="0.3">
      <c r="A1" s="3"/>
      <c r="B1" s="3"/>
      <c r="C1" s="3"/>
      <c r="D1" s="3"/>
      <c r="E1" s="3"/>
      <c r="F1" s="3"/>
      <c r="G1" s="4"/>
      <c r="H1" s="3"/>
    </row>
    <row r="2" spans="1:8" x14ac:dyDescent="0.3">
      <c r="A2" s="3"/>
      <c r="B2" s="3"/>
      <c r="C2" s="3"/>
      <c r="D2" s="3"/>
      <c r="E2" s="3"/>
      <c r="F2" s="3"/>
      <c r="G2" s="4"/>
      <c r="H2" s="3"/>
    </row>
    <row r="3" spans="1:8" x14ac:dyDescent="0.3">
      <c r="A3" s="3"/>
      <c r="B3" s="3"/>
      <c r="C3" s="3"/>
      <c r="D3" s="3"/>
      <c r="E3" s="3"/>
      <c r="F3" s="3"/>
      <c r="G3" s="4"/>
      <c r="H3" s="3"/>
    </row>
    <row r="4" spans="1:8" x14ac:dyDescent="0.3">
      <c r="A4" s="3"/>
      <c r="B4" s="3"/>
      <c r="C4" s="3"/>
      <c r="D4" s="3"/>
      <c r="E4" s="3"/>
      <c r="F4" s="3"/>
      <c r="G4" s="4"/>
      <c r="H4" s="3"/>
    </row>
    <row r="5" spans="1:8" x14ac:dyDescent="0.3">
      <c r="A5" s="3"/>
      <c r="B5" s="3"/>
      <c r="C5" s="3"/>
      <c r="D5" s="3"/>
      <c r="E5" s="3"/>
      <c r="F5" s="3"/>
      <c r="G5" s="4"/>
      <c r="H5" s="3"/>
    </row>
    <row r="6" spans="1:8" x14ac:dyDescent="0.3">
      <c r="A6" s="3"/>
      <c r="B6" s="3"/>
      <c r="C6" s="3"/>
      <c r="D6" s="3"/>
      <c r="E6" s="3"/>
      <c r="F6" s="3"/>
      <c r="G6" s="4"/>
      <c r="H6" s="3"/>
    </row>
    <row r="7" spans="1:8" x14ac:dyDescent="0.3">
      <c r="A7" s="3"/>
      <c r="B7" s="3"/>
      <c r="C7" s="3"/>
      <c r="D7" s="3"/>
      <c r="E7" s="3"/>
      <c r="F7" s="3"/>
      <c r="G7" s="4"/>
      <c r="H7" s="3"/>
    </row>
    <row r="8" spans="1:8" x14ac:dyDescent="0.3">
      <c r="A8" s="3"/>
      <c r="B8" s="3"/>
      <c r="C8" s="3"/>
      <c r="D8" s="3"/>
      <c r="E8" s="3"/>
      <c r="F8" s="3"/>
      <c r="G8" s="4"/>
      <c r="H8" s="3"/>
    </row>
    <row r="9" spans="1:8" x14ac:dyDescent="0.3">
      <c r="A9" s="3"/>
      <c r="B9" s="5" t="s">
        <v>67</v>
      </c>
      <c r="C9" s="5"/>
      <c r="D9" s="5"/>
      <c r="E9" s="5"/>
      <c r="F9" s="5"/>
      <c r="G9" s="9"/>
      <c r="H9" s="3"/>
    </row>
    <row r="10" spans="1:8" x14ac:dyDescent="0.3">
      <c r="A10" s="4"/>
      <c r="B10" s="11" t="s">
        <v>15</v>
      </c>
      <c r="C10" s="11"/>
      <c r="D10" s="12"/>
      <c r="E10" s="3"/>
      <c r="F10" s="12"/>
      <c r="G10" s="12"/>
      <c r="H10" s="10"/>
    </row>
    <row r="11" spans="1:8" ht="19.100000000000001" customHeight="1" thickBot="1" x14ac:dyDescent="0.35">
      <c r="A11" s="4"/>
      <c r="B11" s="13"/>
      <c r="C11" s="13"/>
      <c r="D11" s="12"/>
      <c r="E11" s="3"/>
      <c r="F11" s="12"/>
      <c r="G11" s="12"/>
      <c r="H11" s="10"/>
    </row>
    <row r="12" spans="1:8" ht="20.05" customHeight="1" thickBot="1" x14ac:dyDescent="0.35">
      <c r="A12" s="4"/>
      <c r="B12" s="59" t="s">
        <v>7</v>
      </c>
      <c r="C12" s="60"/>
      <c r="D12" s="22"/>
      <c r="E12" s="13"/>
      <c r="F12" s="13"/>
      <c r="G12" s="13"/>
      <c r="H12" s="10"/>
    </row>
    <row r="13" spans="1:8" ht="39.950000000000003" customHeight="1" thickBot="1" x14ac:dyDescent="0.35">
      <c r="A13" s="4"/>
      <c r="B13" s="15" t="s">
        <v>0</v>
      </c>
      <c r="C13" s="16" t="s">
        <v>1</v>
      </c>
      <c r="D13" s="56"/>
      <c r="E13" s="16" t="s">
        <v>8</v>
      </c>
      <c r="F13" s="56"/>
      <c r="G13" s="17" t="s">
        <v>9</v>
      </c>
      <c r="H13" s="10"/>
    </row>
    <row r="14" spans="1:8" ht="15.05" customHeight="1" thickBot="1" x14ac:dyDescent="0.35">
      <c r="A14" s="4"/>
      <c r="B14" s="18" t="s">
        <v>2</v>
      </c>
      <c r="C14" s="1">
        <v>100</v>
      </c>
      <c r="D14" s="57"/>
      <c r="E14" s="2">
        <v>0</v>
      </c>
      <c r="F14" s="57"/>
      <c r="G14" s="53">
        <f>IFERROR($C14-($C14*$E14)," ")</f>
        <v>100</v>
      </c>
      <c r="H14" s="10"/>
    </row>
    <row r="15" spans="1:8" ht="15.05" customHeight="1" thickBot="1" x14ac:dyDescent="0.35">
      <c r="A15" s="4"/>
      <c r="B15" s="18" t="s">
        <v>3</v>
      </c>
      <c r="C15" s="1">
        <v>116</v>
      </c>
      <c r="D15" s="57"/>
      <c r="E15" s="2">
        <v>0</v>
      </c>
      <c r="F15" s="57"/>
      <c r="G15" s="53">
        <f>IFERROR($C15-($C15*$E15)," ")</f>
        <v>116</v>
      </c>
      <c r="H15" s="10"/>
    </row>
    <row r="16" spans="1:8" ht="15.05" customHeight="1" thickBot="1" x14ac:dyDescent="0.35">
      <c r="A16" s="4"/>
      <c r="B16" s="18" t="s">
        <v>4</v>
      </c>
      <c r="C16" s="1">
        <v>162</v>
      </c>
      <c r="D16" s="57"/>
      <c r="E16" s="2">
        <v>0</v>
      </c>
      <c r="F16" s="57"/>
      <c r="G16" s="53">
        <f>IFERROR($C16-($C16*$E16)," ")</f>
        <v>162</v>
      </c>
      <c r="H16" s="10"/>
    </row>
    <row r="17" spans="1:8" ht="15.05" customHeight="1" thickBot="1" x14ac:dyDescent="0.35">
      <c r="A17" s="4"/>
      <c r="B17" s="18" t="s">
        <v>5</v>
      </c>
      <c r="C17" s="1">
        <v>196</v>
      </c>
      <c r="D17" s="57"/>
      <c r="E17" s="2">
        <v>0</v>
      </c>
      <c r="F17" s="57"/>
      <c r="G17" s="53">
        <f>IFERROR($C17-($C17*$E17)," ")</f>
        <v>196</v>
      </c>
      <c r="H17" s="10"/>
    </row>
    <row r="18" spans="1:8" ht="15.05" customHeight="1" thickBot="1" x14ac:dyDescent="0.35">
      <c r="A18" s="4"/>
      <c r="B18" s="19" t="s">
        <v>6</v>
      </c>
      <c r="C18" s="20">
        <v>252</v>
      </c>
      <c r="D18" s="58"/>
      <c r="E18" s="21">
        <v>0</v>
      </c>
      <c r="F18" s="58"/>
      <c r="G18" s="54">
        <f t="shared" ref="G18" si="0">IFERROR($C18-($C18*$E18)," ")</f>
        <v>252</v>
      </c>
      <c r="H18" s="10"/>
    </row>
    <row r="19" spans="1:8" x14ac:dyDescent="0.3">
      <c r="A19" s="3"/>
      <c r="C19" s="6"/>
      <c r="D19" s="6"/>
      <c r="E19" s="6"/>
      <c r="F19" s="6"/>
      <c r="G19" s="14"/>
      <c r="H19" s="3"/>
    </row>
    <row r="20" spans="1:8" ht="16.3" thickBot="1" x14ac:dyDescent="0.35">
      <c r="A20" s="3"/>
      <c r="B20" s="23"/>
      <c r="C20" s="5"/>
      <c r="D20" s="5"/>
      <c r="E20" s="5"/>
      <c r="F20" s="5"/>
      <c r="G20" s="9"/>
      <c r="H20" s="3"/>
    </row>
    <row r="21" spans="1:8" ht="20.05" customHeight="1" thickBot="1" x14ac:dyDescent="0.35">
      <c r="A21" s="4"/>
      <c r="B21" s="59" t="s">
        <v>14</v>
      </c>
      <c r="C21" s="60"/>
      <c r="D21" s="31"/>
      <c r="E21" s="26"/>
      <c r="F21" s="26"/>
      <c r="G21" s="26"/>
      <c r="H21" s="10"/>
    </row>
    <row r="22" spans="1:8" ht="39.950000000000003" customHeight="1" thickBot="1" x14ac:dyDescent="0.35">
      <c r="A22" s="4"/>
      <c r="B22" s="15" t="s">
        <v>0</v>
      </c>
      <c r="C22" s="16" t="s">
        <v>1</v>
      </c>
      <c r="D22" s="56"/>
      <c r="E22" s="16" t="s">
        <v>8</v>
      </c>
      <c r="F22" s="56"/>
      <c r="G22" s="17" t="s">
        <v>9</v>
      </c>
      <c r="H22" s="10"/>
    </row>
    <row r="23" spans="1:8" ht="15.05" customHeight="1" thickBot="1" x14ac:dyDescent="0.35">
      <c r="A23" s="4"/>
      <c r="B23" s="18" t="s">
        <v>10</v>
      </c>
      <c r="C23" s="1">
        <v>135</v>
      </c>
      <c r="D23" s="57"/>
      <c r="E23" s="2">
        <v>0</v>
      </c>
      <c r="F23" s="57"/>
      <c r="G23" s="53">
        <f t="shared" ref="G23:G27" si="1">IFERROR($C23-($C23*$E23)," ")</f>
        <v>135</v>
      </c>
      <c r="H23" s="10"/>
    </row>
    <row r="24" spans="1:8" ht="15.05" customHeight="1" thickBot="1" x14ac:dyDescent="0.35">
      <c r="A24" s="4"/>
      <c r="B24" s="18" t="s">
        <v>11</v>
      </c>
      <c r="C24" s="1">
        <v>159</v>
      </c>
      <c r="D24" s="57"/>
      <c r="E24" s="2">
        <v>0</v>
      </c>
      <c r="F24" s="57"/>
      <c r="G24" s="53">
        <f t="shared" si="1"/>
        <v>159</v>
      </c>
      <c r="H24" s="10"/>
    </row>
    <row r="25" spans="1:8" ht="15.05" customHeight="1" thickBot="1" x14ac:dyDescent="0.35">
      <c r="A25" s="4"/>
      <c r="B25" s="18" t="s">
        <v>12</v>
      </c>
      <c r="C25" s="1">
        <v>199</v>
      </c>
      <c r="D25" s="57"/>
      <c r="E25" s="2">
        <v>0</v>
      </c>
      <c r="F25" s="57"/>
      <c r="G25" s="53">
        <f t="shared" si="1"/>
        <v>199</v>
      </c>
      <c r="H25" s="10"/>
    </row>
    <row r="26" spans="1:8" ht="15.05" customHeight="1" thickBot="1" x14ac:dyDescent="0.35">
      <c r="A26" s="4"/>
      <c r="B26" s="18" t="s">
        <v>13</v>
      </c>
      <c r="C26" s="1">
        <v>248</v>
      </c>
      <c r="D26" s="57"/>
      <c r="E26" s="2">
        <v>0</v>
      </c>
      <c r="F26" s="57"/>
      <c r="G26" s="53">
        <f t="shared" si="1"/>
        <v>248</v>
      </c>
      <c r="H26" s="10"/>
    </row>
    <row r="27" spans="1:8" ht="15.05" customHeight="1" thickBot="1" x14ac:dyDescent="0.35">
      <c r="A27" s="4"/>
      <c r="B27" s="19" t="s">
        <v>6</v>
      </c>
      <c r="C27" s="20">
        <v>327</v>
      </c>
      <c r="D27" s="58"/>
      <c r="E27" s="21">
        <v>0</v>
      </c>
      <c r="F27" s="58"/>
      <c r="G27" s="53">
        <f t="shared" si="1"/>
        <v>327</v>
      </c>
      <c r="H27" s="10"/>
    </row>
    <row r="28" spans="1:8" x14ac:dyDescent="0.3">
      <c r="A28" s="3"/>
      <c r="B28" s="6"/>
      <c r="C28" s="28"/>
      <c r="D28" s="6"/>
      <c r="E28" s="29"/>
      <c r="F28" s="30"/>
      <c r="G28" s="6"/>
      <c r="H28" s="3"/>
    </row>
    <row r="29" spans="1:8" ht="15.65" thickBot="1" x14ac:dyDescent="0.35">
      <c r="A29" s="3"/>
      <c r="B29" s="32"/>
      <c r="C29" s="5"/>
      <c r="D29" s="5"/>
      <c r="E29" s="24"/>
      <c r="F29" s="25"/>
      <c r="G29" s="5"/>
      <c r="H29" s="3"/>
    </row>
    <row r="30" spans="1:8" ht="20.05" customHeight="1" thickBot="1" x14ac:dyDescent="0.35">
      <c r="A30" s="4"/>
      <c r="B30" s="42" t="s">
        <v>16</v>
      </c>
      <c r="C30" s="31"/>
      <c r="D30" s="26"/>
      <c r="E30" s="27"/>
      <c r="F30" s="26"/>
      <c r="G30" s="26"/>
      <c r="H30" s="10"/>
    </row>
    <row r="31" spans="1:8" ht="39.950000000000003" customHeight="1" thickBot="1" x14ac:dyDescent="0.35">
      <c r="A31" s="4"/>
      <c r="B31" s="15" t="s">
        <v>17</v>
      </c>
      <c r="C31" s="16" t="s">
        <v>18</v>
      </c>
      <c r="D31" s="56"/>
      <c r="E31" s="16" t="s">
        <v>8</v>
      </c>
      <c r="F31" s="56"/>
      <c r="G31" s="17" t="s">
        <v>19</v>
      </c>
      <c r="H31" s="10"/>
    </row>
    <row r="32" spans="1:8" ht="15.05" customHeight="1" thickBot="1" x14ac:dyDescent="0.35">
      <c r="A32" s="4"/>
      <c r="B32" s="18" t="s">
        <v>20</v>
      </c>
      <c r="C32" s="1">
        <v>38</v>
      </c>
      <c r="D32" s="57"/>
      <c r="E32" s="2">
        <v>0</v>
      </c>
      <c r="F32" s="57"/>
      <c r="G32" s="53">
        <f>$C32-($C32*$E32)</f>
        <v>38</v>
      </c>
      <c r="H32" s="55"/>
    </row>
    <row r="33" spans="1:8" ht="15.05" customHeight="1" thickBot="1" x14ac:dyDescent="0.35">
      <c r="A33" s="4"/>
      <c r="B33" s="18" t="s">
        <v>21</v>
      </c>
      <c r="C33" s="1">
        <v>49</v>
      </c>
      <c r="D33" s="57"/>
      <c r="E33" s="2">
        <v>0</v>
      </c>
      <c r="F33" s="57"/>
      <c r="G33" s="53">
        <f>$C33-($C33*$E33)</f>
        <v>49</v>
      </c>
      <c r="H33" s="55"/>
    </row>
    <row r="34" spans="1:8" ht="15.05" customHeight="1" thickBot="1" x14ac:dyDescent="0.35">
      <c r="A34" s="4"/>
      <c r="B34" s="18" t="s">
        <v>22</v>
      </c>
      <c r="C34" s="1">
        <v>60</v>
      </c>
      <c r="D34" s="57"/>
      <c r="E34" s="2">
        <v>0</v>
      </c>
      <c r="F34" s="57"/>
      <c r="G34" s="53">
        <f>$C34-($C34*$E34)</f>
        <v>60</v>
      </c>
      <c r="H34" s="55"/>
    </row>
    <row r="35" spans="1:8" ht="15.05" customHeight="1" thickBot="1" x14ac:dyDescent="0.35">
      <c r="A35" s="4"/>
      <c r="B35" s="18" t="s">
        <v>23</v>
      </c>
      <c r="C35" s="1">
        <v>93</v>
      </c>
      <c r="D35" s="57"/>
      <c r="E35" s="2">
        <v>0</v>
      </c>
      <c r="F35" s="57"/>
      <c r="G35" s="53">
        <f t="shared" ref="G35:G37" si="2">$C35-($C35*$E35)</f>
        <v>93</v>
      </c>
      <c r="H35" s="55"/>
    </row>
    <row r="36" spans="1:8" ht="15.05" customHeight="1" thickBot="1" x14ac:dyDescent="0.35">
      <c r="A36" s="4"/>
      <c r="B36" s="18" t="s">
        <v>24</v>
      </c>
      <c r="C36" s="1">
        <v>175</v>
      </c>
      <c r="D36" s="57"/>
      <c r="E36" s="2">
        <v>0</v>
      </c>
      <c r="F36" s="57"/>
      <c r="G36" s="53">
        <f t="shared" si="2"/>
        <v>175</v>
      </c>
      <c r="H36" s="55"/>
    </row>
    <row r="37" spans="1:8" ht="15.05" customHeight="1" thickBot="1" x14ac:dyDescent="0.35">
      <c r="A37" s="4"/>
      <c r="B37" s="19" t="s">
        <v>25</v>
      </c>
      <c r="C37" s="20">
        <v>315</v>
      </c>
      <c r="D37" s="58"/>
      <c r="E37" s="21">
        <v>0</v>
      </c>
      <c r="F37" s="58"/>
      <c r="G37" s="54">
        <f t="shared" si="2"/>
        <v>315</v>
      </c>
      <c r="H37" s="55"/>
    </row>
    <row r="38" spans="1:8" x14ac:dyDescent="0.3">
      <c r="A38" s="3"/>
      <c r="B38" s="6"/>
      <c r="C38" s="6"/>
      <c r="D38" s="6"/>
      <c r="E38" s="6"/>
      <c r="F38" s="6"/>
      <c r="G38" s="6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3"/>
      <c r="B45" s="3"/>
      <c r="C45" s="3"/>
      <c r="D45" s="3"/>
      <c r="E45" s="3"/>
      <c r="F45" s="3"/>
      <c r="G45" s="3"/>
      <c r="H45" s="3"/>
    </row>
    <row r="46" spans="1:8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x14ac:dyDescent="0.3">
      <c r="A48" s="3"/>
      <c r="B48" s="3"/>
      <c r="C48" s="3"/>
      <c r="D48" s="3"/>
      <c r="E48" s="3"/>
      <c r="F48" s="3"/>
      <c r="G48" s="3"/>
      <c r="H48" s="3"/>
    </row>
  </sheetData>
  <sheetProtection algorithmName="SHA-512" hashValue="Z/Lv7uqQoB21o/uB1xqtV1MTB9yRgzqPHT1x1fA7FzR2szqYq9QHXKvA0b4eCl3Qk8ZcHvv4GqUF0NrnErQAkQ==" saltValue="j1puiBrXqvqtu4Dy94yOBA==" spinCount="100000" sheet="1" objects="1" scenarios="1"/>
  <mergeCells count="8">
    <mergeCell ref="D31:D37"/>
    <mergeCell ref="F31:F37"/>
    <mergeCell ref="B12:C12"/>
    <mergeCell ref="B21:C21"/>
    <mergeCell ref="D13:D18"/>
    <mergeCell ref="F13:F18"/>
    <mergeCell ref="D22:D27"/>
    <mergeCell ref="F22:F27"/>
  </mergeCells>
  <pageMargins left="0.25" right="0.25" top="0.27" bottom="0.28000000000000003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H46"/>
  <sheetViews>
    <sheetView zoomScale="90" zoomScaleNormal="90" zoomScaleSheetLayoutView="80" zoomScalePageLayoutView="50" workbookViewId="0">
      <selection activeCell="C9" sqref="C9"/>
    </sheetView>
  </sheetViews>
  <sheetFormatPr defaultColWidth="8.88671875" defaultRowHeight="15.05" x14ac:dyDescent="0.3"/>
  <cols>
    <col min="1" max="1" width="3.33203125" customWidth="1"/>
    <col min="2" max="2" width="22.33203125" customWidth="1"/>
    <col min="3" max="3" width="24.33203125" customWidth="1"/>
    <col min="4" max="4" width="2.6640625" customWidth="1"/>
    <col min="5" max="5" width="7.88671875" customWidth="1"/>
    <col min="6" max="6" width="2.6640625" customWidth="1"/>
    <col min="7" max="7" width="21.6640625" customWidth="1"/>
    <col min="8" max="8" width="12" customWidth="1"/>
  </cols>
  <sheetData>
    <row r="1" spans="1:8" x14ac:dyDescent="0.3">
      <c r="A1" s="3"/>
      <c r="B1" s="3"/>
      <c r="C1" s="3"/>
      <c r="D1" s="3"/>
      <c r="E1" s="3"/>
      <c r="F1" s="3"/>
      <c r="G1" s="4"/>
      <c r="H1" s="3"/>
    </row>
    <row r="2" spans="1:8" x14ac:dyDescent="0.3">
      <c r="A2" s="3"/>
      <c r="B2" s="3"/>
      <c r="C2" s="3"/>
      <c r="D2" s="3"/>
      <c r="E2" s="3"/>
      <c r="F2" s="3"/>
      <c r="G2" s="4"/>
      <c r="H2" s="3"/>
    </row>
    <row r="3" spans="1:8" x14ac:dyDescent="0.3">
      <c r="A3" s="3"/>
      <c r="B3" s="3"/>
      <c r="C3" s="3"/>
      <c r="D3" s="3"/>
      <c r="E3" s="3"/>
      <c r="F3" s="3"/>
      <c r="G3" s="4"/>
      <c r="H3" s="3"/>
    </row>
    <row r="4" spans="1:8" x14ac:dyDescent="0.3">
      <c r="A4" s="3"/>
      <c r="B4" s="3"/>
      <c r="C4" s="3"/>
      <c r="D4" s="3"/>
      <c r="E4" s="3"/>
      <c r="F4" s="3"/>
      <c r="G4" s="4"/>
      <c r="H4" s="3"/>
    </row>
    <row r="5" spans="1:8" x14ac:dyDescent="0.3">
      <c r="A5" s="3"/>
      <c r="B5" s="3"/>
      <c r="C5" s="3"/>
      <c r="D5" s="3"/>
      <c r="E5" s="3"/>
      <c r="F5" s="3"/>
      <c r="G5" s="4"/>
      <c r="H5" s="3"/>
    </row>
    <row r="6" spans="1:8" x14ac:dyDescent="0.3">
      <c r="A6" s="3"/>
      <c r="B6" s="3"/>
      <c r="C6" s="3"/>
      <c r="D6" s="3"/>
      <c r="E6" s="3"/>
      <c r="F6" s="3"/>
      <c r="G6" s="4"/>
      <c r="H6" s="3"/>
    </row>
    <row r="7" spans="1:8" x14ac:dyDescent="0.3">
      <c r="A7" s="3"/>
      <c r="B7" s="3"/>
      <c r="C7" s="3"/>
      <c r="D7" s="3"/>
      <c r="E7" s="3"/>
      <c r="F7" s="3"/>
      <c r="G7" s="4"/>
      <c r="H7" s="3"/>
    </row>
    <row r="8" spans="1:8" x14ac:dyDescent="0.3">
      <c r="A8" s="3"/>
      <c r="B8" s="3"/>
      <c r="C8" s="3"/>
      <c r="D8" s="3"/>
      <c r="E8" s="3"/>
      <c r="F8" s="3"/>
      <c r="G8" s="4"/>
      <c r="H8" s="3"/>
    </row>
    <row r="9" spans="1:8" x14ac:dyDescent="0.3">
      <c r="A9" s="3"/>
      <c r="B9" s="5" t="s">
        <v>67</v>
      </c>
      <c r="C9" s="5"/>
      <c r="D9" s="5"/>
      <c r="E9" s="5"/>
      <c r="F9" s="5"/>
      <c r="G9" s="9"/>
      <c r="H9" s="3"/>
    </row>
    <row r="10" spans="1:8" x14ac:dyDescent="0.3">
      <c r="A10" s="4"/>
      <c r="B10" s="11" t="s">
        <v>15</v>
      </c>
      <c r="C10" s="11"/>
      <c r="D10" s="12"/>
      <c r="E10" s="3"/>
      <c r="F10" s="12"/>
      <c r="G10" s="12"/>
      <c r="H10" s="10"/>
    </row>
    <row r="11" spans="1:8" ht="15.65" thickBot="1" x14ac:dyDescent="0.35">
      <c r="A11" s="4"/>
      <c r="B11" s="33"/>
      <c r="C11" s="34"/>
      <c r="D11" s="34"/>
      <c r="E11" s="34"/>
      <c r="F11" s="34"/>
      <c r="G11" s="34"/>
      <c r="H11" s="10"/>
    </row>
    <row r="12" spans="1:8" ht="20.05" customHeight="1" thickBot="1" x14ac:dyDescent="0.35">
      <c r="A12" s="4"/>
      <c r="B12" s="64" t="s">
        <v>28</v>
      </c>
      <c r="C12" s="65"/>
      <c r="D12" s="31"/>
      <c r="E12" s="26"/>
      <c r="F12" s="26"/>
      <c r="G12" s="49" t="s">
        <v>50</v>
      </c>
      <c r="H12" s="10"/>
    </row>
    <row r="13" spans="1:8" ht="39.950000000000003" customHeight="1" thickBot="1" x14ac:dyDescent="0.35">
      <c r="A13" s="4"/>
      <c r="B13" s="15" t="s">
        <v>0</v>
      </c>
      <c r="C13" s="16" t="s">
        <v>1</v>
      </c>
      <c r="D13" s="56"/>
      <c r="E13" s="16" t="s">
        <v>8</v>
      </c>
      <c r="F13" s="56"/>
      <c r="G13" s="17" t="s">
        <v>27</v>
      </c>
      <c r="H13" s="10"/>
    </row>
    <row r="14" spans="1:8" ht="15.05" customHeight="1" thickBot="1" x14ac:dyDescent="0.35">
      <c r="A14" s="4"/>
      <c r="B14" s="18" t="s">
        <v>2</v>
      </c>
      <c r="C14" s="1">
        <v>222</v>
      </c>
      <c r="D14" s="57"/>
      <c r="E14" s="50">
        <v>0</v>
      </c>
      <c r="F14" s="57"/>
      <c r="G14" s="53">
        <f>IFERROR($C14-($C14*$E14)," ")</f>
        <v>222</v>
      </c>
      <c r="H14" s="10"/>
    </row>
    <row r="15" spans="1:8" ht="15.05" customHeight="1" thickBot="1" x14ac:dyDescent="0.35">
      <c r="A15" s="4"/>
      <c r="B15" s="18" t="s">
        <v>3</v>
      </c>
      <c r="C15" s="1">
        <v>298</v>
      </c>
      <c r="D15" s="57"/>
      <c r="E15" s="50">
        <v>0</v>
      </c>
      <c r="F15" s="57"/>
      <c r="G15" s="53">
        <f t="shared" ref="G15:G18" si="0">IFERROR($C15-($C15*$E15)," ")</f>
        <v>298</v>
      </c>
      <c r="H15" s="10"/>
    </row>
    <row r="16" spans="1:8" ht="15.05" customHeight="1" thickBot="1" x14ac:dyDescent="0.35">
      <c r="A16" s="4"/>
      <c r="B16" s="18" t="s">
        <v>4</v>
      </c>
      <c r="C16" s="1">
        <v>379</v>
      </c>
      <c r="D16" s="57"/>
      <c r="E16" s="50">
        <v>0</v>
      </c>
      <c r="F16" s="57"/>
      <c r="G16" s="53">
        <f t="shared" si="0"/>
        <v>379</v>
      </c>
      <c r="H16" s="10"/>
    </row>
    <row r="17" spans="1:8" ht="15.05" customHeight="1" thickBot="1" x14ac:dyDescent="0.35">
      <c r="A17" s="4"/>
      <c r="B17" s="18" t="s">
        <v>5</v>
      </c>
      <c r="C17" s="1">
        <v>465</v>
      </c>
      <c r="D17" s="57"/>
      <c r="E17" s="50">
        <v>0</v>
      </c>
      <c r="F17" s="57"/>
      <c r="G17" s="53">
        <f t="shared" si="0"/>
        <v>465</v>
      </c>
      <c r="H17" s="10"/>
    </row>
    <row r="18" spans="1:8" ht="15.05" customHeight="1" thickBot="1" x14ac:dyDescent="0.35">
      <c r="A18" s="4"/>
      <c r="B18" s="19" t="s">
        <v>6</v>
      </c>
      <c r="C18" s="20">
        <v>571</v>
      </c>
      <c r="D18" s="58"/>
      <c r="E18" s="51">
        <v>0</v>
      </c>
      <c r="F18" s="58"/>
      <c r="G18" s="54">
        <f t="shared" si="0"/>
        <v>571</v>
      </c>
      <c r="H18" s="10"/>
    </row>
    <row r="19" spans="1:8" ht="15.65" x14ac:dyDescent="0.3">
      <c r="A19" s="4"/>
      <c r="B19" s="39"/>
      <c r="C19" s="38"/>
      <c r="D19" s="38"/>
      <c r="E19" s="38"/>
      <c r="F19" s="38"/>
      <c r="G19" s="38"/>
      <c r="H19" s="10"/>
    </row>
    <row r="20" spans="1:8" ht="15.65" thickBot="1" x14ac:dyDescent="0.35">
      <c r="A20" s="4"/>
      <c r="B20" s="33"/>
      <c r="C20" s="34"/>
      <c r="D20" s="34"/>
      <c r="E20" s="34"/>
      <c r="F20" s="34"/>
      <c r="G20" s="34"/>
      <c r="H20" s="10"/>
    </row>
    <row r="21" spans="1:8" ht="20.05" customHeight="1" thickBot="1" x14ac:dyDescent="0.35">
      <c r="A21" s="4"/>
      <c r="B21" s="64" t="s">
        <v>29</v>
      </c>
      <c r="C21" s="65"/>
      <c r="D21" s="22"/>
      <c r="E21" s="5"/>
      <c r="F21" s="13"/>
      <c r="G21" s="49" t="s">
        <v>50</v>
      </c>
      <c r="H21" s="10"/>
    </row>
    <row r="22" spans="1:8" ht="39.950000000000003" customHeight="1" thickBot="1" x14ac:dyDescent="0.35">
      <c r="A22" s="4"/>
      <c r="B22" s="15" t="s">
        <v>0</v>
      </c>
      <c r="C22" s="16" t="s">
        <v>1</v>
      </c>
      <c r="D22" s="56"/>
      <c r="E22" s="16" t="s">
        <v>8</v>
      </c>
      <c r="F22" s="56"/>
      <c r="G22" s="17" t="s">
        <v>27</v>
      </c>
      <c r="H22" s="10"/>
    </row>
    <row r="23" spans="1:8" ht="15.05" customHeight="1" thickBot="1" x14ac:dyDescent="0.35">
      <c r="A23" s="4"/>
      <c r="B23" s="18" t="s">
        <v>2</v>
      </c>
      <c r="C23" s="1">
        <v>525</v>
      </c>
      <c r="D23" s="57"/>
      <c r="E23" s="50">
        <v>0</v>
      </c>
      <c r="F23" s="57"/>
      <c r="G23" s="53">
        <f>$C23-($C23*$E23)</f>
        <v>525</v>
      </c>
      <c r="H23" s="10"/>
    </row>
    <row r="24" spans="1:8" ht="15.05" customHeight="1" thickBot="1" x14ac:dyDescent="0.35">
      <c r="A24" s="4"/>
      <c r="B24" s="18" t="s">
        <v>3</v>
      </c>
      <c r="C24" s="1">
        <v>717</v>
      </c>
      <c r="D24" s="57"/>
      <c r="E24" s="50">
        <v>0</v>
      </c>
      <c r="F24" s="57"/>
      <c r="G24" s="53">
        <f>$C24-($C24*$E24)</f>
        <v>717</v>
      </c>
      <c r="H24" s="10"/>
    </row>
    <row r="25" spans="1:8" ht="15.05" customHeight="1" thickBot="1" x14ac:dyDescent="0.35">
      <c r="A25" s="4"/>
      <c r="B25" s="18" t="s">
        <v>4</v>
      </c>
      <c r="C25" s="1">
        <v>960</v>
      </c>
      <c r="D25" s="57"/>
      <c r="E25" s="50">
        <v>0</v>
      </c>
      <c r="F25" s="57"/>
      <c r="G25" s="53">
        <f>$C25-($C25*$E25)</f>
        <v>960</v>
      </c>
      <c r="H25" s="10"/>
    </row>
    <row r="26" spans="1:8" ht="15.05" customHeight="1" thickBot="1" x14ac:dyDescent="0.35">
      <c r="A26" s="4"/>
      <c r="B26" s="18" t="s">
        <v>5</v>
      </c>
      <c r="C26" s="1">
        <v>1162</v>
      </c>
      <c r="D26" s="57"/>
      <c r="E26" s="50">
        <v>0</v>
      </c>
      <c r="F26" s="57"/>
      <c r="G26" s="53">
        <f t="shared" ref="G26:G27" si="1">$C26-($C26*$E26)</f>
        <v>1162</v>
      </c>
      <c r="H26" s="10"/>
    </row>
    <row r="27" spans="1:8" ht="15.05" customHeight="1" thickBot="1" x14ac:dyDescent="0.35">
      <c r="A27" s="4"/>
      <c r="B27" s="19" t="s">
        <v>6</v>
      </c>
      <c r="C27" s="20">
        <v>1313</v>
      </c>
      <c r="D27" s="58"/>
      <c r="E27" s="51">
        <v>0</v>
      </c>
      <c r="F27" s="58"/>
      <c r="G27" s="54">
        <f t="shared" si="1"/>
        <v>1313</v>
      </c>
      <c r="H27" s="10"/>
    </row>
    <row r="28" spans="1:8" ht="16.149999999999999" customHeight="1" x14ac:dyDescent="0.3">
      <c r="A28" s="4"/>
      <c r="B28" s="38"/>
      <c r="C28" s="38"/>
      <c r="D28" s="38"/>
      <c r="E28" s="38"/>
      <c r="F28" s="38"/>
      <c r="G28" s="38"/>
      <c r="H28" s="10"/>
    </row>
    <row r="29" spans="1:8" ht="15.65" thickBot="1" x14ac:dyDescent="0.35">
      <c r="A29" s="4"/>
      <c r="B29" s="40"/>
      <c r="C29" s="38"/>
      <c r="D29" s="38"/>
      <c r="E29" s="7"/>
      <c r="F29" s="8"/>
      <c r="G29" s="38"/>
      <c r="H29" s="10"/>
    </row>
    <row r="30" spans="1:8" ht="20.05" customHeight="1" thickBot="1" x14ac:dyDescent="0.35">
      <c r="A30" s="4"/>
      <c r="B30" s="64" t="s">
        <v>65</v>
      </c>
      <c r="C30" s="65"/>
      <c r="D30" s="22"/>
      <c r="E30" s="5"/>
      <c r="F30" s="13"/>
      <c r="G30" s="48" t="s">
        <v>38</v>
      </c>
      <c r="H30" s="10"/>
    </row>
    <row r="31" spans="1:8" ht="39.950000000000003" customHeight="1" thickBot="1" x14ac:dyDescent="0.35">
      <c r="A31" s="4"/>
      <c r="B31" s="15" t="s">
        <v>17</v>
      </c>
      <c r="C31" s="16" t="s">
        <v>18</v>
      </c>
      <c r="D31" s="66"/>
      <c r="E31" s="16" t="s">
        <v>8</v>
      </c>
      <c r="F31" s="66"/>
      <c r="G31" s="17" t="s">
        <v>19</v>
      </c>
      <c r="H31" s="10"/>
    </row>
    <row r="32" spans="1:8" ht="15.05" customHeight="1" thickBot="1" x14ac:dyDescent="0.35">
      <c r="A32" s="4"/>
      <c r="B32" s="18" t="s">
        <v>30</v>
      </c>
      <c r="C32" s="1">
        <v>64</v>
      </c>
      <c r="D32" s="57"/>
      <c r="E32" s="50">
        <v>0</v>
      </c>
      <c r="F32" s="57"/>
      <c r="G32" s="53">
        <f>$C32-($C32*$E32)</f>
        <v>64</v>
      </c>
      <c r="H32" s="10"/>
    </row>
    <row r="33" spans="1:8" ht="15.05" customHeight="1" thickBot="1" x14ac:dyDescent="0.35">
      <c r="A33" s="4"/>
      <c r="B33" s="18" t="s">
        <v>31</v>
      </c>
      <c r="C33" s="1">
        <v>82</v>
      </c>
      <c r="D33" s="57"/>
      <c r="E33" s="50">
        <v>0</v>
      </c>
      <c r="F33" s="57"/>
      <c r="G33" s="53">
        <f>$C33-($C33*$E33)</f>
        <v>82</v>
      </c>
      <c r="H33" s="10"/>
    </row>
    <row r="34" spans="1:8" ht="15.05" customHeight="1" thickBot="1" x14ac:dyDescent="0.35">
      <c r="A34" s="4"/>
      <c r="B34" s="18" t="s">
        <v>22</v>
      </c>
      <c r="C34" s="1">
        <v>99</v>
      </c>
      <c r="D34" s="57"/>
      <c r="E34" s="50">
        <v>0</v>
      </c>
      <c r="F34" s="57"/>
      <c r="G34" s="53">
        <f>$C34-($C34*$E34)</f>
        <v>99</v>
      </c>
      <c r="H34" s="10"/>
    </row>
    <row r="35" spans="1:8" ht="15.05" customHeight="1" thickBot="1" x14ac:dyDescent="0.35">
      <c r="A35" s="4"/>
      <c r="B35" s="18" t="s">
        <v>23</v>
      </c>
      <c r="C35" s="1">
        <v>140</v>
      </c>
      <c r="D35" s="57"/>
      <c r="E35" s="50">
        <v>0</v>
      </c>
      <c r="F35" s="57"/>
      <c r="G35" s="53">
        <f t="shared" ref="G35:G36" si="2">$C35-($C35*$E35)</f>
        <v>140</v>
      </c>
      <c r="H35" s="10"/>
    </row>
    <row r="36" spans="1:8" ht="15.05" customHeight="1" thickBot="1" x14ac:dyDescent="0.35">
      <c r="A36" s="4"/>
      <c r="B36" s="19" t="s">
        <v>26</v>
      </c>
      <c r="C36" s="20">
        <v>245</v>
      </c>
      <c r="D36" s="67"/>
      <c r="E36" s="51">
        <v>0</v>
      </c>
      <c r="F36" s="67"/>
      <c r="G36" s="54">
        <f t="shared" si="2"/>
        <v>245</v>
      </c>
      <c r="H36" s="10"/>
    </row>
    <row r="37" spans="1:8" x14ac:dyDescent="0.3">
      <c r="A37" s="4"/>
      <c r="B37" s="35"/>
      <c r="C37" s="36"/>
      <c r="D37" s="44"/>
      <c r="E37" s="52"/>
      <c r="F37" s="44"/>
      <c r="G37" s="36"/>
      <c r="H37" s="10"/>
    </row>
    <row r="38" spans="1:8" ht="15.65" thickBot="1" x14ac:dyDescent="0.35">
      <c r="A38" s="3"/>
      <c r="B38" s="6"/>
      <c r="C38" s="6"/>
      <c r="D38" s="6"/>
      <c r="E38" s="6"/>
      <c r="F38" s="6"/>
      <c r="G38" s="6"/>
      <c r="H38" s="3"/>
    </row>
    <row r="39" spans="1:8" ht="20.05" customHeight="1" thickBot="1" x14ac:dyDescent="0.35">
      <c r="A39" s="4"/>
      <c r="B39" s="64" t="s">
        <v>66</v>
      </c>
      <c r="C39" s="65"/>
      <c r="D39" s="22"/>
      <c r="E39" s="5"/>
      <c r="F39" s="13"/>
      <c r="G39" s="48" t="s">
        <v>36</v>
      </c>
      <c r="H39" s="10"/>
    </row>
    <row r="40" spans="1:8" ht="39.950000000000003" customHeight="1" thickBot="1" x14ac:dyDescent="0.35">
      <c r="A40" s="4"/>
      <c r="B40" s="15" t="s">
        <v>17</v>
      </c>
      <c r="C40" s="16" t="s">
        <v>18</v>
      </c>
      <c r="D40" s="61"/>
      <c r="E40" s="16" t="s">
        <v>8</v>
      </c>
      <c r="F40" s="61"/>
      <c r="G40" s="17" t="s">
        <v>19</v>
      </c>
      <c r="H40" s="10"/>
    </row>
    <row r="41" spans="1:8" ht="15.05" customHeight="1" thickBot="1" x14ac:dyDescent="0.35">
      <c r="A41" s="4"/>
      <c r="B41" s="18" t="s">
        <v>30</v>
      </c>
      <c r="C41" s="1">
        <v>82</v>
      </c>
      <c r="D41" s="62"/>
      <c r="E41" s="50">
        <v>0</v>
      </c>
      <c r="F41" s="62"/>
      <c r="G41" s="53">
        <f>$C41-($C41*$E41)</f>
        <v>82</v>
      </c>
      <c r="H41" s="10"/>
    </row>
    <row r="42" spans="1:8" ht="15.05" customHeight="1" thickBot="1" x14ac:dyDescent="0.35">
      <c r="A42" s="4"/>
      <c r="B42" s="18" t="s">
        <v>31</v>
      </c>
      <c r="C42" s="1">
        <v>93</v>
      </c>
      <c r="D42" s="62"/>
      <c r="E42" s="50">
        <v>0</v>
      </c>
      <c r="F42" s="62"/>
      <c r="G42" s="53">
        <f>$C42-($C42*$E42)</f>
        <v>93</v>
      </c>
      <c r="H42" s="10"/>
    </row>
    <row r="43" spans="1:8" ht="15.05" customHeight="1" thickBot="1" x14ac:dyDescent="0.35">
      <c r="A43" s="4"/>
      <c r="B43" s="18" t="s">
        <v>22</v>
      </c>
      <c r="C43" s="1">
        <v>111</v>
      </c>
      <c r="D43" s="62"/>
      <c r="E43" s="50">
        <v>0</v>
      </c>
      <c r="F43" s="62"/>
      <c r="G43" s="53">
        <f>$C43-($C43*$E43)</f>
        <v>111</v>
      </c>
      <c r="H43" s="10"/>
    </row>
    <row r="44" spans="1:8" ht="15.05" customHeight="1" thickBot="1" x14ac:dyDescent="0.35">
      <c r="A44" s="4"/>
      <c r="B44" s="18" t="s">
        <v>32</v>
      </c>
      <c r="C44" s="1">
        <v>129</v>
      </c>
      <c r="D44" s="63"/>
      <c r="E44" s="50">
        <v>0</v>
      </c>
      <c r="F44" s="63"/>
      <c r="G44" s="53">
        <f t="shared" ref="G44" si="3">$C44-($C44*$E44)</f>
        <v>129</v>
      </c>
      <c r="H44" s="10"/>
    </row>
    <row r="45" spans="1:8" x14ac:dyDescent="0.3">
      <c r="A45" s="3"/>
      <c r="B45" s="3"/>
      <c r="C45" s="3"/>
      <c r="D45" s="6"/>
      <c r="E45" s="3"/>
      <c r="F45" s="6"/>
      <c r="G45" s="3"/>
      <c r="H45" s="3"/>
    </row>
    <row r="46" spans="1:8" x14ac:dyDescent="0.3">
      <c r="A46" s="45"/>
      <c r="B46" s="45"/>
      <c r="C46" s="45"/>
      <c r="D46" s="45"/>
      <c r="E46" s="45"/>
      <c r="F46" s="45"/>
      <c r="G46" s="45"/>
      <c r="H46" s="45"/>
    </row>
  </sheetData>
  <sheetProtection algorithmName="SHA-512" hashValue="9wweQ4t1xSkiMGQG+aWct5sQYzJ21MoYMp30aa8QgKQfEMp+URExiHQT+AlUJviTc2BbgbFKTpRuB1kfXx9KvA==" saltValue="oNLBupIMcb/P57S75Xfq7Q==" spinCount="100000" sheet="1" objects="1" scenarios="1"/>
  <mergeCells count="12">
    <mergeCell ref="D40:D44"/>
    <mergeCell ref="F40:F44"/>
    <mergeCell ref="B12:C12"/>
    <mergeCell ref="B21:C21"/>
    <mergeCell ref="B30:C30"/>
    <mergeCell ref="B39:C39"/>
    <mergeCell ref="D31:D36"/>
    <mergeCell ref="D13:D18"/>
    <mergeCell ref="F13:F18"/>
    <mergeCell ref="D22:D27"/>
    <mergeCell ref="F22:F27"/>
    <mergeCell ref="F31:F36"/>
  </mergeCells>
  <pageMargins left="0.25" right="0.25" top="0.27" bottom="0.28000000000000003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List3!$D$2:$D$12</xm:f>
          </x14:formula1>
          <xm:sqref>G21</xm:sqref>
        </x14:dataValidation>
        <x14:dataValidation type="list" showErrorMessage="1">
          <x14:formula1>
            <xm:f>List3!$B$2:$B$5</xm:f>
          </x14:formula1>
          <xm:sqref>G12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H48"/>
  <sheetViews>
    <sheetView zoomScale="90" zoomScaleNormal="90" zoomScaleSheetLayoutView="80" zoomScalePageLayoutView="50" workbookViewId="0">
      <selection activeCell="E10" sqref="E10"/>
    </sheetView>
  </sheetViews>
  <sheetFormatPr defaultColWidth="8.88671875" defaultRowHeight="15.05" x14ac:dyDescent="0.3"/>
  <cols>
    <col min="1" max="1" width="3.33203125" customWidth="1"/>
    <col min="2" max="2" width="22.33203125" customWidth="1"/>
    <col min="3" max="3" width="24.33203125" customWidth="1"/>
    <col min="4" max="4" width="2.6640625" customWidth="1"/>
    <col min="5" max="5" width="7.88671875" customWidth="1"/>
    <col min="6" max="6" width="2.6640625" customWidth="1"/>
    <col min="7" max="7" width="21.6640625" customWidth="1"/>
    <col min="8" max="8" width="12.109375" customWidth="1"/>
  </cols>
  <sheetData>
    <row r="1" spans="1:8" x14ac:dyDescent="0.3">
      <c r="A1" s="3"/>
      <c r="B1" s="3"/>
      <c r="C1" s="3"/>
      <c r="D1" s="3"/>
      <c r="E1" s="3"/>
      <c r="F1" s="3"/>
      <c r="G1" s="4"/>
      <c r="H1" s="3"/>
    </row>
    <row r="2" spans="1:8" x14ac:dyDescent="0.3">
      <c r="A2" s="3"/>
      <c r="B2" s="3"/>
      <c r="C2" s="3"/>
      <c r="D2" s="3"/>
      <c r="E2" s="3"/>
      <c r="F2" s="3"/>
      <c r="G2" s="4"/>
      <c r="H2" s="3"/>
    </row>
    <row r="3" spans="1:8" x14ac:dyDescent="0.3">
      <c r="A3" s="3"/>
      <c r="B3" s="3"/>
      <c r="C3" s="3"/>
      <c r="D3" s="3"/>
      <c r="E3" s="3"/>
      <c r="F3" s="3"/>
      <c r="G3" s="4"/>
      <c r="H3" s="3"/>
    </row>
    <row r="4" spans="1:8" x14ac:dyDescent="0.3">
      <c r="A4" s="3"/>
      <c r="B4" s="3"/>
      <c r="C4" s="3"/>
      <c r="D4" s="3"/>
      <c r="E4" s="3"/>
      <c r="F4" s="3"/>
      <c r="G4" s="4"/>
      <c r="H4" s="3"/>
    </row>
    <row r="5" spans="1:8" x14ac:dyDescent="0.3">
      <c r="A5" s="3"/>
      <c r="B5" s="3"/>
      <c r="C5" s="3"/>
      <c r="D5" s="3"/>
      <c r="E5" s="3"/>
      <c r="F5" s="3"/>
      <c r="G5" s="4"/>
      <c r="H5" s="3"/>
    </row>
    <row r="6" spans="1:8" x14ac:dyDescent="0.3">
      <c r="A6" s="3"/>
      <c r="B6" s="3"/>
      <c r="C6" s="3"/>
      <c r="D6" s="3"/>
      <c r="E6" s="3"/>
      <c r="F6" s="3"/>
      <c r="G6" s="4"/>
      <c r="H6" s="3"/>
    </row>
    <row r="7" spans="1:8" x14ac:dyDescent="0.3">
      <c r="A7" s="3"/>
      <c r="B7" s="3"/>
      <c r="C7" s="3"/>
      <c r="D7" s="3"/>
      <c r="E7" s="3"/>
      <c r="F7" s="3"/>
      <c r="G7" s="4"/>
      <c r="H7" s="3"/>
    </row>
    <row r="8" spans="1:8" x14ac:dyDescent="0.3">
      <c r="A8" s="3"/>
      <c r="B8" s="3"/>
      <c r="C8" s="3"/>
      <c r="D8" s="3"/>
      <c r="E8" s="3"/>
      <c r="F8" s="3"/>
      <c r="G8" s="4"/>
      <c r="H8" s="3"/>
    </row>
    <row r="9" spans="1:8" x14ac:dyDescent="0.3">
      <c r="A9" s="3"/>
      <c r="B9" s="5" t="s">
        <v>67</v>
      </c>
      <c r="C9" s="5"/>
      <c r="D9" s="5"/>
      <c r="E9" s="5"/>
      <c r="F9" s="5"/>
      <c r="G9" s="9"/>
      <c r="H9" s="3"/>
    </row>
    <row r="10" spans="1:8" x14ac:dyDescent="0.3">
      <c r="A10" s="4"/>
      <c r="B10" s="11" t="s">
        <v>15</v>
      </c>
      <c r="C10" s="11"/>
      <c r="D10" s="12"/>
      <c r="E10" s="3"/>
      <c r="F10" s="12"/>
      <c r="G10" s="12"/>
      <c r="H10" s="10"/>
    </row>
    <row r="11" spans="1:8" ht="15.65" thickBot="1" x14ac:dyDescent="0.35">
      <c r="A11" s="4"/>
      <c r="B11" s="33"/>
      <c r="C11" s="34"/>
      <c r="D11" s="34"/>
      <c r="E11" s="34"/>
      <c r="F11" s="34"/>
      <c r="G11" s="34"/>
      <c r="H11" s="10"/>
    </row>
    <row r="12" spans="1:8" ht="20.05" customHeight="1" thickBot="1" x14ac:dyDescent="0.35">
      <c r="A12" s="4"/>
      <c r="B12" s="64" t="s">
        <v>33</v>
      </c>
      <c r="C12" s="65"/>
      <c r="D12" s="46"/>
      <c r="E12" s="47"/>
      <c r="F12" s="26"/>
      <c r="G12" s="49" t="s">
        <v>50</v>
      </c>
      <c r="H12" s="10"/>
    </row>
    <row r="13" spans="1:8" ht="39.950000000000003" customHeight="1" thickBot="1" x14ac:dyDescent="0.35">
      <c r="A13" s="4"/>
      <c r="B13" s="15" t="s">
        <v>0</v>
      </c>
      <c r="C13" s="16" t="s">
        <v>1</v>
      </c>
      <c r="D13" s="56"/>
      <c r="E13" s="17" t="s">
        <v>8</v>
      </c>
      <c r="F13" s="56"/>
      <c r="G13" s="17" t="s">
        <v>27</v>
      </c>
      <c r="H13" s="10"/>
    </row>
    <row r="14" spans="1:8" ht="15.05" customHeight="1" thickBot="1" x14ac:dyDescent="0.35">
      <c r="A14" s="4"/>
      <c r="B14" s="18" t="s">
        <v>2</v>
      </c>
      <c r="C14" s="1">
        <v>525</v>
      </c>
      <c r="D14" s="57"/>
      <c r="E14" s="2">
        <v>0</v>
      </c>
      <c r="F14" s="57"/>
      <c r="G14" s="53">
        <f>IFERROR($C14-($C14*$E14)," ")</f>
        <v>525</v>
      </c>
      <c r="H14" s="10"/>
    </row>
    <row r="15" spans="1:8" ht="15.05" customHeight="1" thickBot="1" x14ac:dyDescent="0.35">
      <c r="A15" s="4"/>
      <c r="B15" s="18" t="s">
        <v>3</v>
      </c>
      <c r="C15" s="1">
        <v>717</v>
      </c>
      <c r="D15" s="57"/>
      <c r="E15" s="2">
        <v>0</v>
      </c>
      <c r="F15" s="57"/>
      <c r="G15" s="53">
        <f t="shared" ref="G15:G18" si="0">IFERROR($C15-($C15*$E15)," ")</f>
        <v>717</v>
      </c>
      <c r="H15" s="10"/>
    </row>
    <row r="16" spans="1:8" ht="15.05" customHeight="1" thickBot="1" x14ac:dyDescent="0.35">
      <c r="A16" s="4"/>
      <c r="B16" s="18" t="s">
        <v>4</v>
      </c>
      <c r="C16" s="1">
        <v>960</v>
      </c>
      <c r="D16" s="57"/>
      <c r="E16" s="2">
        <v>0</v>
      </c>
      <c r="F16" s="57"/>
      <c r="G16" s="53">
        <f t="shared" si="0"/>
        <v>960</v>
      </c>
      <c r="H16" s="10"/>
    </row>
    <row r="17" spans="1:8" ht="15.05" customHeight="1" thickBot="1" x14ac:dyDescent="0.35">
      <c r="A17" s="4"/>
      <c r="B17" s="18" t="s">
        <v>5</v>
      </c>
      <c r="C17" s="1">
        <v>1162</v>
      </c>
      <c r="D17" s="57"/>
      <c r="E17" s="2">
        <v>0</v>
      </c>
      <c r="F17" s="57"/>
      <c r="G17" s="53">
        <f t="shared" si="0"/>
        <v>1162</v>
      </c>
      <c r="H17" s="10"/>
    </row>
    <row r="18" spans="1:8" ht="15.05" customHeight="1" thickBot="1" x14ac:dyDescent="0.35">
      <c r="A18" s="4"/>
      <c r="B18" s="19" t="s">
        <v>6</v>
      </c>
      <c r="C18" s="20">
        <v>1313</v>
      </c>
      <c r="D18" s="58"/>
      <c r="E18" s="21">
        <v>0</v>
      </c>
      <c r="F18" s="58"/>
      <c r="G18" s="54">
        <f t="shared" si="0"/>
        <v>1313</v>
      </c>
      <c r="H18" s="10"/>
    </row>
    <row r="19" spans="1:8" ht="15.65" x14ac:dyDescent="0.3">
      <c r="A19" s="4"/>
      <c r="B19" s="39"/>
      <c r="C19" s="38"/>
      <c r="D19" s="38"/>
      <c r="E19" s="38"/>
      <c r="F19" s="38"/>
      <c r="G19" s="38"/>
      <c r="H19" s="10"/>
    </row>
    <row r="20" spans="1:8" ht="15.65" thickBot="1" x14ac:dyDescent="0.35">
      <c r="A20" s="4"/>
      <c r="B20" s="33"/>
      <c r="C20" s="34"/>
      <c r="D20" s="34"/>
      <c r="E20" s="34"/>
      <c r="F20" s="34"/>
      <c r="G20" s="34"/>
      <c r="H20" s="10"/>
    </row>
    <row r="21" spans="1:8" ht="20.05" customHeight="1" thickBot="1" x14ac:dyDescent="0.35">
      <c r="A21" s="4"/>
      <c r="B21" s="64" t="s">
        <v>34</v>
      </c>
      <c r="C21" s="65"/>
      <c r="D21" s="22"/>
      <c r="E21" s="5"/>
      <c r="F21" s="13"/>
      <c r="G21" s="49" t="s">
        <v>50</v>
      </c>
      <c r="H21" s="10"/>
    </row>
    <row r="22" spans="1:8" ht="39.950000000000003" customHeight="1" thickBot="1" x14ac:dyDescent="0.35">
      <c r="A22" s="4"/>
      <c r="B22" s="15" t="s">
        <v>0</v>
      </c>
      <c r="C22" s="16" t="s">
        <v>1</v>
      </c>
      <c r="D22" s="56"/>
      <c r="E22" s="16" t="s">
        <v>8</v>
      </c>
      <c r="F22" s="56"/>
      <c r="G22" s="17" t="s">
        <v>27</v>
      </c>
      <c r="H22" s="10"/>
    </row>
    <row r="23" spans="1:8" ht="15.05" customHeight="1" thickBot="1" x14ac:dyDescent="0.35">
      <c r="A23" s="4"/>
      <c r="B23" s="18" t="s">
        <v>2</v>
      </c>
      <c r="C23" s="1">
        <v>859</v>
      </c>
      <c r="D23" s="57"/>
      <c r="E23" s="2">
        <v>0</v>
      </c>
      <c r="F23" s="57"/>
      <c r="G23" s="53">
        <f>IFERROR($C23-($C23*$E23)," ")</f>
        <v>859</v>
      </c>
      <c r="H23" s="10"/>
    </row>
    <row r="24" spans="1:8" ht="15.05" customHeight="1" thickBot="1" x14ac:dyDescent="0.35">
      <c r="A24" s="4"/>
      <c r="B24" s="18" t="s">
        <v>3</v>
      </c>
      <c r="C24" s="1">
        <v>1162</v>
      </c>
      <c r="D24" s="57"/>
      <c r="E24" s="2">
        <v>0</v>
      </c>
      <c r="F24" s="57"/>
      <c r="G24" s="53">
        <f t="shared" ref="G24:G27" si="1">IFERROR($C24-($C24*$E24)," ")</f>
        <v>1162</v>
      </c>
      <c r="H24" s="10"/>
    </row>
    <row r="25" spans="1:8" ht="15.05" customHeight="1" thickBot="1" x14ac:dyDescent="0.35">
      <c r="A25" s="4"/>
      <c r="B25" s="18" t="s">
        <v>4</v>
      </c>
      <c r="C25" s="1">
        <v>1414</v>
      </c>
      <c r="D25" s="57"/>
      <c r="E25" s="2">
        <v>0</v>
      </c>
      <c r="F25" s="57"/>
      <c r="G25" s="53">
        <f t="shared" si="1"/>
        <v>1414</v>
      </c>
      <c r="H25" s="10"/>
    </row>
    <row r="26" spans="1:8" ht="15.05" customHeight="1" thickBot="1" x14ac:dyDescent="0.35">
      <c r="A26" s="4"/>
      <c r="B26" s="18" t="s">
        <v>5</v>
      </c>
      <c r="C26" s="1">
        <v>1768</v>
      </c>
      <c r="D26" s="57"/>
      <c r="E26" s="2">
        <v>0</v>
      </c>
      <c r="F26" s="57"/>
      <c r="G26" s="53">
        <f t="shared" si="1"/>
        <v>1768</v>
      </c>
      <c r="H26" s="10"/>
    </row>
    <row r="27" spans="1:8" ht="15.05" customHeight="1" thickBot="1" x14ac:dyDescent="0.35">
      <c r="A27" s="4"/>
      <c r="B27" s="19" t="s">
        <v>6</v>
      </c>
      <c r="C27" s="20">
        <v>2015</v>
      </c>
      <c r="D27" s="58"/>
      <c r="E27" s="21">
        <v>0</v>
      </c>
      <c r="F27" s="58"/>
      <c r="G27" s="54">
        <f t="shared" si="1"/>
        <v>2015</v>
      </c>
      <c r="H27" s="10"/>
    </row>
    <row r="28" spans="1:8" ht="16.149999999999999" customHeight="1" x14ac:dyDescent="0.3">
      <c r="A28" s="4"/>
      <c r="B28" s="38"/>
      <c r="C28" s="38"/>
      <c r="D28" s="38"/>
      <c r="E28" s="38"/>
      <c r="F28" s="38"/>
      <c r="G28" s="38"/>
      <c r="H28" s="10"/>
    </row>
    <row r="29" spans="1:8" x14ac:dyDescent="0.3">
      <c r="A29" s="4"/>
      <c r="B29" s="40"/>
      <c r="C29" s="38"/>
      <c r="D29" s="38"/>
      <c r="E29" s="7"/>
      <c r="F29" s="8"/>
      <c r="G29" s="38"/>
      <c r="H29" s="10"/>
    </row>
    <row r="30" spans="1:8" x14ac:dyDescent="0.3">
      <c r="A30" s="4"/>
      <c r="B30" s="41"/>
      <c r="C30" s="34"/>
      <c r="D30" s="34"/>
      <c r="E30" s="38"/>
      <c r="F30" s="34"/>
      <c r="G30" s="34"/>
      <c r="H30" s="10"/>
    </row>
    <row r="31" spans="1:8" x14ac:dyDescent="0.3">
      <c r="A31" s="4"/>
      <c r="B31" s="43"/>
      <c r="C31" s="43"/>
      <c r="D31" s="68"/>
      <c r="E31" s="43"/>
      <c r="F31" s="68"/>
      <c r="G31" s="43"/>
      <c r="H31" s="10"/>
    </row>
    <row r="32" spans="1:8" x14ac:dyDescent="0.3">
      <c r="A32" s="4"/>
      <c r="B32" s="35"/>
      <c r="C32" s="36"/>
      <c r="D32" s="69"/>
      <c r="E32" s="37"/>
      <c r="F32" s="69"/>
      <c r="G32" s="36"/>
      <c r="H32" s="10"/>
    </row>
    <row r="33" spans="1:8" ht="11.45" customHeight="1" x14ac:dyDescent="0.3">
      <c r="A33" s="4"/>
      <c r="B33" s="35"/>
      <c r="C33" s="36"/>
      <c r="D33" s="69"/>
      <c r="E33" s="37"/>
      <c r="F33" s="69"/>
      <c r="G33" s="36"/>
      <c r="H33" s="10"/>
    </row>
    <row r="34" spans="1:8" x14ac:dyDescent="0.3">
      <c r="A34" s="4"/>
      <c r="B34" s="35"/>
      <c r="C34" s="36"/>
      <c r="D34" s="69"/>
      <c r="E34" s="37"/>
      <c r="F34" s="69"/>
      <c r="G34" s="36"/>
      <c r="H34" s="10"/>
    </row>
    <row r="35" spans="1:8" x14ac:dyDescent="0.3">
      <c r="A35" s="4"/>
      <c r="B35" s="35"/>
      <c r="C35" s="36"/>
      <c r="D35" s="69"/>
      <c r="E35" s="37"/>
      <c r="F35" s="69"/>
      <c r="G35" s="36"/>
      <c r="H35" s="10"/>
    </row>
    <row r="36" spans="1:8" x14ac:dyDescent="0.3">
      <c r="A36" s="4"/>
      <c r="B36" s="35"/>
      <c r="C36" s="36"/>
      <c r="D36" s="69"/>
      <c r="E36" s="37"/>
      <c r="F36" s="69"/>
      <c r="G36" s="36"/>
      <c r="H36" s="10"/>
    </row>
    <row r="37" spans="1:8" x14ac:dyDescent="0.3">
      <c r="A37" s="4"/>
      <c r="B37" s="35"/>
      <c r="C37" s="36"/>
      <c r="D37" s="69"/>
      <c r="E37" s="37"/>
      <c r="F37" s="69"/>
      <c r="G37" s="36"/>
      <c r="H37" s="10"/>
    </row>
    <row r="38" spans="1:8" x14ac:dyDescent="0.3">
      <c r="A38" s="3"/>
      <c r="B38" s="6"/>
      <c r="C38" s="6"/>
      <c r="D38" s="6"/>
      <c r="E38" s="6"/>
      <c r="F38" s="6"/>
      <c r="G38" s="6"/>
      <c r="H38" s="3"/>
    </row>
    <row r="39" spans="1:8" x14ac:dyDescent="0.3">
      <c r="A39" s="3"/>
      <c r="B39" s="3"/>
      <c r="C39" s="3"/>
      <c r="D39" s="3"/>
      <c r="E39" s="3"/>
      <c r="F39" s="3"/>
      <c r="G39" s="3"/>
      <c r="H39" s="3"/>
    </row>
    <row r="40" spans="1:8" x14ac:dyDescent="0.3">
      <c r="A40" s="3"/>
      <c r="B40" s="3"/>
      <c r="C40" s="3"/>
      <c r="D40" s="3"/>
      <c r="E40" s="3"/>
      <c r="F40" s="3"/>
      <c r="G40" s="3"/>
      <c r="H40" s="3"/>
    </row>
    <row r="41" spans="1:8" x14ac:dyDescent="0.3">
      <c r="A41" s="3"/>
      <c r="B41" s="3"/>
      <c r="C41" s="3"/>
      <c r="D41" s="3"/>
      <c r="E41" s="3"/>
      <c r="F41" s="3"/>
      <c r="G41" s="3"/>
      <c r="H41" s="3"/>
    </row>
    <row r="42" spans="1:8" x14ac:dyDescent="0.3">
      <c r="A42" s="3"/>
      <c r="B42" s="3"/>
      <c r="C42" s="3"/>
      <c r="D42" s="3"/>
      <c r="E42" s="3"/>
      <c r="F42" s="3"/>
      <c r="G42" s="3"/>
      <c r="H42" s="3"/>
    </row>
    <row r="43" spans="1:8" x14ac:dyDescent="0.3">
      <c r="A43" s="3"/>
      <c r="B43" s="3"/>
      <c r="C43" s="3"/>
      <c r="D43" s="3"/>
      <c r="E43" s="3"/>
      <c r="F43" s="3"/>
      <c r="G43" s="3"/>
      <c r="H43" s="3"/>
    </row>
    <row r="44" spans="1:8" x14ac:dyDescent="0.3">
      <c r="A44" s="3"/>
      <c r="B44" s="3"/>
      <c r="C44" s="3"/>
      <c r="D44" s="3"/>
      <c r="E44" s="3"/>
      <c r="F44" s="3"/>
      <c r="G44" s="3"/>
      <c r="H44" s="3"/>
    </row>
    <row r="45" spans="1:8" x14ac:dyDescent="0.3">
      <c r="A45" s="3"/>
      <c r="B45" s="3"/>
      <c r="C45" s="3"/>
      <c r="D45" s="3"/>
      <c r="E45" s="3"/>
      <c r="F45" s="3"/>
      <c r="G45" s="3"/>
      <c r="H45" s="3"/>
    </row>
    <row r="46" spans="1:8" x14ac:dyDescent="0.3">
      <c r="A46" s="3"/>
      <c r="B46" s="3"/>
      <c r="C46" s="3"/>
      <c r="D46" s="3"/>
      <c r="E46" s="3"/>
      <c r="F46" s="3"/>
      <c r="G46" s="3"/>
      <c r="H46" s="3"/>
    </row>
    <row r="47" spans="1:8" x14ac:dyDescent="0.3">
      <c r="A47" s="3"/>
      <c r="B47" s="3"/>
      <c r="C47" s="3"/>
      <c r="D47" s="3"/>
      <c r="E47" s="3"/>
      <c r="F47" s="3"/>
      <c r="G47" s="3"/>
      <c r="H47" s="3"/>
    </row>
    <row r="48" spans="1:8" x14ac:dyDescent="0.3">
      <c r="A48" s="3"/>
      <c r="B48" s="3"/>
      <c r="C48" s="3"/>
      <c r="D48" s="3"/>
      <c r="E48" s="3"/>
      <c r="F48" s="3"/>
      <c r="G48" s="3"/>
      <c r="H48" s="3"/>
    </row>
  </sheetData>
  <sheetProtection algorithmName="SHA-512" hashValue="TfN8rQeb4zmRcPJJYei4z3Nahc2c2MxaxAqEr8W65VXAK55OKOHVpN4OJ03HQ1ed27IAMq5s0j3uigDAZRwtUA==" saltValue="/+E3BgClRDnKOJmllfTheA==" spinCount="100000" sheet="1" objects="1" scenarios="1"/>
  <mergeCells count="8">
    <mergeCell ref="D31:D37"/>
    <mergeCell ref="F31:F37"/>
    <mergeCell ref="B12:C12"/>
    <mergeCell ref="B21:C21"/>
    <mergeCell ref="D13:D18"/>
    <mergeCell ref="F13:F18"/>
    <mergeCell ref="D22:D27"/>
    <mergeCell ref="F22:F27"/>
  </mergeCells>
  <pageMargins left="0.25" right="0.25" top="0.27" bottom="0.28000000000000003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List3!$I$2:$I$8</xm:f>
          </x14:formula1>
          <xm:sqref>G12</xm:sqref>
        </x14:dataValidation>
        <x14:dataValidation type="list" allowBlank="1" showInputMessage="1" showErrorMessage="1">
          <x14:formula1>
            <xm:f>List3!$K$2:$K$16</xm:f>
          </x14:formula1>
          <xm:sqref>G21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2:O16"/>
  <sheetViews>
    <sheetView workbookViewId="0">
      <selection activeCell="I23" sqref="I23"/>
    </sheetView>
  </sheetViews>
  <sheetFormatPr defaultRowHeight="15.05" x14ac:dyDescent="0.3"/>
  <cols>
    <col min="2" max="2" width="10" bestFit="1" customWidth="1"/>
    <col min="4" max="4" width="11.44140625" bestFit="1" customWidth="1"/>
    <col min="9" max="9" width="13.5546875" bestFit="1" customWidth="1"/>
    <col min="11" max="11" width="12.6640625" bestFit="1" customWidth="1"/>
    <col min="15" max="15" width="55.109375" bestFit="1" customWidth="1"/>
  </cols>
  <sheetData>
    <row r="2" spans="1:15" x14ac:dyDescent="0.3">
      <c r="A2" t="s">
        <v>35</v>
      </c>
      <c r="B2" t="s">
        <v>50</v>
      </c>
      <c r="D2" t="s">
        <v>50</v>
      </c>
      <c r="G2" t="s">
        <v>49</v>
      </c>
      <c r="I2" t="s">
        <v>50</v>
      </c>
      <c r="K2" t="s">
        <v>50</v>
      </c>
    </row>
    <row r="3" spans="1:15" x14ac:dyDescent="0.3">
      <c r="A3">
        <v>1</v>
      </c>
      <c r="B3" t="s">
        <v>36</v>
      </c>
      <c r="C3">
        <v>2</v>
      </c>
      <c r="D3" t="s">
        <v>37</v>
      </c>
      <c r="H3">
        <v>2</v>
      </c>
      <c r="I3" t="s">
        <v>51</v>
      </c>
      <c r="J3">
        <v>3</v>
      </c>
      <c r="K3" t="s">
        <v>56</v>
      </c>
      <c r="O3" t="str">
        <f>CONCATENATE(I3,","," ",I4,","," ",I5,","," ",I6,","," ",I7,","," ",I8)</f>
        <v>Dánsko, Francie, Itálie, Rakousko, Rumunsko, Velká Británie</v>
      </c>
    </row>
    <row r="4" spans="1:15" x14ac:dyDescent="0.3">
      <c r="A4">
        <v>1</v>
      </c>
      <c r="B4" t="s">
        <v>38</v>
      </c>
      <c r="C4">
        <v>2</v>
      </c>
      <c r="D4" t="s">
        <v>40</v>
      </c>
      <c r="H4">
        <v>2</v>
      </c>
      <c r="I4" t="s">
        <v>52</v>
      </c>
      <c r="J4">
        <v>3</v>
      </c>
      <c r="K4" t="s">
        <v>57</v>
      </c>
      <c r="O4" t="str">
        <f>CONCATENATE(K3,","," ",K4,","," ",K5,","," ",K6,","," ",K7,","," ",K8,","," ",K9,","," ",K10,","," ",K11,","," ",K12,","," ",K13,","," ",K14,","," ",K15,","," ",K16)</f>
        <v>Belgie, Bulharsko, Estonsko, Finsko, Chorvatsko, Litva, Lotyšsko, Lucembursko, Nizozemí, Norsko, Řecko, Slovinsko, Švédsko, Švýcarsko</v>
      </c>
    </row>
    <row r="5" spans="1:15" x14ac:dyDescent="0.3">
      <c r="A5">
        <v>1</v>
      </c>
      <c r="B5" t="s">
        <v>39</v>
      </c>
      <c r="C5">
        <v>2</v>
      </c>
      <c r="D5" t="s">
        <v>48</v>
      </c>
      <c r="H5">
        <v>2</v>
      </c>
      <c r="I5" t="s">
        <v>53</v>
      </c>
      <c r="J5">
        <v>3</v>
      </c>
      <c r="K5" t="s">
        <v>45</v>
      </c>
    </row>
    <row r="6" spans="1:15" x14ac:dyDescent="0.3">
      <c r="C6">
        <v>2</v>
      </c>
      <c r="D6" t="s">
        <v>41</v>
      </c>
      <c r="H6">
        <v>2</v>
      </c>
      <c r="I6" t="s">
        <v>40</v>
      </c>
      <c r="J6">
        <v>3</v>
      </c>
      <c r="K6" t="s">
        <v>42</v>
      </c>
    </row>
    <row r="7" spans="1:15" x14ac:dyDescent="0.3">
      <c r="C7">
        <v>2</v>
      </c>
      <c r="D7" t="s">
        <v>42</v>
      </c>
      <c r="H7">
        <v>2</v>
      </c>
      <c r="I7" t="s">
        <v>54</v>
      </c>
      <c r="J7">
        <v>3</v>
      </c>
      <c r="K7" t="s">
        <v>58</v>
      </c>
    </row>
    <row r="8" spans="1:15" x14ac:dyDescent="0.3">
      <c r="C8">
        <v>2</v>
      </c>
      <c r="D8" t="s">
        <v>43</v>
      </c>
      <c r="H8">
        <v>2</v>
      </c>
      <c r="I8" t="s">
        <v>55</v>
      </c>
      <c r="J8">
        <v>3</v>
      </c>
      <c r="K8" t="s">
        <v>46</v>
      </c>
    </row>
    <row r="9" spans="1:15" x14ac:dyDescent="0.3">
      <c r="C9">
        <v>2</v>
      </c>
      <c r="D9" t="s">
        <v>44</v>
      </c>
      <c r="J9">
        <v>3</v>
      </c>
      <c r="K9" t="s">
        <v>47</v>
      </c>
    </row>
    <row r="10" spans="1:15" x14ac:dyDescent="0.3">
      <c r="C10">
        <v>2</v>
      </c>
      <c r="D10" t="s">
        <v>45</v>
      </c>
      <c r="J10">
        <v>3</v>
      </c>
      <c r="K10" t="s">
        <v>59</v>
      </c>
    </row>
    <row r="11" spans="1:15" x14ac:dyDescent="0.3">
      <c r="C11">
        <v>2</v>
      </c>
      <c r="D11" t="s">
        <v>46</v>
      </c>
      <c r="J11">
        <v>3</v>
      </c>
      <c r="K11" t="s">
        <v>60</v>
      </c>
    </row>
    <row r="12" spans="1:15" x14ac:dyDescent="0.3">
      <c r="C12">
        <v>2</v>
      </c>
      <c r="D12" t="s">
        <v>47</v>
      </c>
      <c r="J12">
        <v>3</v>
      </c>
      <c r="K12" t="s">
        <v>61</v>
      </c>
    </row>
    <row r="13" spans="1:15" x14ac:dyDescent="0.3">
      <c r="J13">
        <v>3</v>
      </c>
      <c r="K13" t="s">
        <v>64</v>
      </c>
    </row>
    <row r="14" spans="1:15" x14ac:dyDescent="0.3">
      <c r="J14">
        <v>3</v>
      </c>
      <c r="K14" t="s">
        <v>62</v>
      </c>
    </row>
    <row r="15" spans="1:15" x14ac:dyDescent="0.3">
      <c r="J15">
        <v>3</v>
      </c>
      <c r="K15" t="s">
        <v>43</v>
      </c>
    </row>
    <row r="16" spans="1:15" x14ac:dyDescent="0.3">
      <c r="J16">
        <v>3</v>
      </c>
      <c r="K16" t="s">
        <v>63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Domestic.</vt:lpstr>
      <vt:lpstr>Connect.</vt:lpstr>
      <vt:lpstr>Export.</vt:lpstr>
      <vt:lpstr>List3</vt:lpstr>
      <vt:lpstr>Connect.!Oblast_tisku</vt:lpstr>
      <vt:lpstr>Domestic.!Oblast_tisku</vt:lpstr>
      <vt:lpstr>Export.!Oblast_tisku</vt:lpstr>
    </vt:vector>
  </TitlesOfParts>
  <Company>DHL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Musilova (PPL CZ)</dc:creator>
  <cp:lastModifiedBy>Jan Brabec (PPL CZ)</cp:lastModifiedBy>
  <dcterms:created xsi:type="dcterms:W3CDTF">2019-08-26T11:42:06Z</dcterms:created>
  <dcterms:modified xsi:type="dcterms:W3CDTF">2020-11-13T15:13:19Z</dcterms:modified>
</cp:coreProperties>
</file>